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7830" activeTab="0"/>
  </bookViews>
  <sheets>
    <sheet name="第1週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<sst xmlns="http://schemas.openxmlformats.org/spreadsheetml/2006/main" count="36" uniqueCount="34">
  <si>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月</t>
  </si>
  <si>
    <t>水</t>
  </si>
  <si>
    <t>木</t>
  </si>
  <si>
    <t>金</t>
  </si>
  <si>
    <t>土</t>
  </si>
  <si>
    <t>8月</t>
  </si>
  <si>
    <t>合計</t>
  </si>
  <si>
    <t>日</t>
  </si>
  <si>
    <t>火</t>
  </si>
  <si>
    <t>比率</t>
  </si>
  <si>
    <t>次週繰り越し</t>
  </si>
  <si>
    <t>先週繰り越し</t>
  </si>
  <si>
    <t>食費</t>
  </si>
  <si>
    <t>朝食</t>
  </si>
  <si>
    <t>昼食</t>
  </si>
  <si>
    <t>夕食</t>
  </si>
  <si>
    <t>その他</t>
  </si>
  <si>
    <t>娯楽費</t>
  </si>
  <si>
    <t>嗜好品</t>
  </si>
  <si>
    <t>たばこ</t>
  </si>
  <si>
    <t>ビール</t>
  </si>
  <si>
    <t>アイス</t>
  </si>
  <si>
    <t>漫画・雑誌</t>
  </si>
  <si>
    <t>キャバクラ</t>
  </si>
  <si>
    <t>ラウンジ</t>
  </si>
  <si>
    <t>釣り堀</t>
  </si>
  <si>
    <t>香典</t>
  </si>
  <si>
    <t>出産祝い</t>
  </si>
  <si>
    <t>週　間　家　計　簿</t>
  </si>
  <si>
    <t>引落し</t>
  </si>
  <si>
    <t>カード</t>
  </si>
  <si>
    <t>携帯料金</t>
  </si>
  <si>
    <t>釣り用品</t>
  </si>
  <si>
    <t>平均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</si>
</sst>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/d;@"/>
    <numFmt numFmtId="178" formatCode="mmm\-yyyy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177" fontId="0" fillId="33" borderId="25" xfId="48" applyNumberFormat="1" applyFont="1" applyFill="1" applyBorder="1" applyAlignment="1">
      <alignment horizontal="center" vertical="center"/>
    </xf>
    <xf numFmtId="177" fontId="0" fillId="33" borderId="26" xfId="48" applyNumberFormat="1" applyFont="1" applyFill="1" applyBorder="1" applyAlignment="1">
      <alignment horizontal="center" vertical="center"/>
    </xf>
    <xf numFmtId="177" fontId="0" fillId="33" borderId="27" xfId="48" applyNumberFormat="1" applyFont="1" applyFill="1" applyBorder="1" applyAlignment="1">
      <alignment horizontal="center" vertical="center"/>
    </xf>
    <xf numFmtId="38" fontId="0" fillId="34" borderId="28" xfId="48" applyFont="1" applyFill="1" applyBorder="1" applyAlignment="1">
      <alignment vertical="center"/>
    </xf>
    <xf numFmtId="38" fontId="0" fillId="34" borderId="29" xfId="48" applyFont="1" applyFill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38" fillId="34" borderId="38" xfId="48" applyFont="1" applyFill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34" borderId="40" xfId="48" applyFont="1" applyFill="1" applyBorder="1" applyAlignment="1">
      <alignment vertical="center"/>
    </xf>
    <xf numFmtId="0" fontId="0" fillId="0" borderId="0" xfId="48" applyNumberFormat="1" applyFont="1" applyAlignment="1">
      <alignment vertical="center"/>
    </xf>
    <xf numFmtId="0" fontId="0" fillId="0" borderId="0" xfId="48" applyNumberFormat="1" applyFont="1" applyAlignment="1" quotePrefix="1">
      <alignment vertical="center"/>
    </xf>
    <xf numFmtId="0" fontId="0" fillId="33" borderId="41" xfId="48" applyNumberFormat="1" applyFont="1" applyFill="1" applyBorder="1" applyAlignment="1">
      <alignment horizontal="center" vertical="center"/>
    </xf>
    <xf numFmtId="0" fontId="0" fillId="33" borderId="42" xfId="48" applyNumberFormat="1" applyFont="1" applyFill="1" applyBorder="1" applyAlignment="1">
      <alignment horizontal="center" vertical="center"/>
    </xf>
    <xf numFmtId="0" fontId="0" fillId="33" borderId="43" xfId="48" applyNumberFormat="1" applyFont="1" applyFill="1" applyBorder="1" applyAlignment="1">
      <alignment horizontal="center" vertical="center"/>
    </xf>
    <xf numFmtId="0" fontId="0" fillId="0" borderId="44" xfId="48" applyNumberFormat="1" applyFont="1" applyBorder="1" applyAlignment="1">
      <alignment vertical="center"/>
    </xf>
    <xf numFmtId="0" fontId="0" fillId="0" borderId="45" xfId="48" applyNumberFormat="1" applyFont="1" applyBorder="1" applyAlignment="1">
      <alignment vertical="center"/>
    </xf>
    <xf numFmtId="0" fontId="0" fillId="0" borderId="46" xfId="48" applyNumberFormat="1" applyFont="1" applyBorder="1" applyAlignment="1">
      <alignment vertical="center"/>
    </xf>
    <xf numFmtId="0" fontId="0" fillId="0" borderId="47" xfId="48" applyNumberFormat="1" applyFont="1" applyBorder="1" applyAlignment="1">
      <alignment vertical="center"/>
    </xf>
    <xf numFmtId="0" fontId="0" fillId="0" borderId="48" xfId="48" applyNumberFormat="1" applyFont="1" applyBorder="1" applyAlignment="1">
      <alignment vertical="center"/>
    </xf>
    <xf numFmtId="0" fontId="0" fillId="34" borderId="49" xfId="48" applyNumberFormat="1" applyFont="1" applyFill="1" applyBorder="1" applyAlignment="1">
      <alignment vertical="center"/>
    </xf>
    <xf numFmtId="0" fontId="0" fillId="0" borderId="0" xfId="48" applyNumberFormat="1" applyFont="1" applyAlignment="1">
      <alignment horizontal="center" vertical="center"/>
    </xf>
    <xf numFmtId="0" fontId="0" fillId="34" borderId="38" xfId="48" applyNumberFormat="1" applyFont="1" applyFill="1" applyBorder="1" applyAlignment="1">
      <alignment horizontal="center" vertical="center"/>
    </xf>
    <xf numFmtId="0" fontId="0" fillId="34" borderId="50" xfId="48" applyNumberFormat="1" applyFont="1" applyFill="1" applyBorder="1" applyAlignment="1">
      <alignment horizontal="center" vertical="center"/>
    </xf>
    <xf numFmtId="9" fontId="0" fillId="0" borderId="51" xfId="42" applyFont="1" applyBorder="1" applyAlignment="1">
      <alignment horizontal="center" vertical="center"/>
    </xf>
    <xf numFmtId="9" fontId="0" fillId="0" borderId="52" xfId="42" applyFont="1" applyBorder="1" applyAlignment="1">
      <alignment horizontal="center" vertical="center"/>
    </xf>
    <xf numFmtId="0" fontId="0" fillId="0" borderId="53" xfId="48" applyNumberFormat="1" applyFont="1" applyBorder="1" applyAlignment="1">
      <alignment horizontal="center" vertical="center" textRotation="255"/>
    </xf>
    <xf numFmtId="0" fontId="0" fillId="0" borderId="54" xfId="48" applyNumberFormat="1" applyFont="1" applyBorder="1" applyAlignment="1">
      <alignment horizontal="center" vertical="center" textRotation="255"/>
    </xf>
    <xf numFmtId="0" fontId="0" fillId="33" borderId="55" xfId="48" applyNumberFormat="1" applyFont="1" applyFill="1" applyBorder="1" applyAlignment="1">
      <alignment horizontal="center" vertical="center"/>
    </xf>
    <xf numFmtId="0" fontId="0" fillId="33" borderId="56" xfId="48" applyNumberFormat="1" applyFont="1" applyFill="1" applyBorder="1" applyAlignment="1">
      <alignment horizontal="center" vertical="center"/>
    </xf>
    <xf numFmtId="0" fontId="39" fillId="0" borderId="0" xfId="48" applyNumberFormat="1" applyFont="1" applyAlignment="1">
      <alignment horizontal="center" vertical="center"/>
    </xf>
    <xf numFmtId="0" fontId="40" fillId="0" borderId="57" xfId="48" applyNumberFormat="1" applyFont="1" applyBorder="1" applyAlignment="1">
      <alignment horizontal="center" vertical="center"/>
    </xf>
    <xf numFmtId="0" fontId="40" fillId="0" borderId="55" xfId="48" applyNumberFormat="1" applyFont="1" applyBorder="1" applyAlignment="1">
      <alignment horizontal="center" vertical="center"/>
    </xf>
    <xf numFmtId="38" fontId="40" fillId="0" borderId="25" xfId="48" applyFont="1" applyBorder="1" applyAlignment="1">
      <alignment horizontal="center" vertical="center"/>
    </xf>
    <xf numFmtId="38" fontId="40" fillId="0" borderId="58" xfId="48" applyFont="1" applyBorder="1" applyAlignment="1">
      <alignment horizontal="center" vertical="center"/>
    </xf>
    <xf numFmtId="0" fontId="40" fillId="0" borderId="59" xfId="48" applyNumberFormat="1" applyFont="1" applyBorder="1" applyAlignment="1">
      <alignment horizontal="center" vertical="center"/>
    </xf>
    <xf numFmtId="0" fontId="40" fillId="0" borderId="56" xfId="48" applyNumberFormat="1" applyFont="1" applyBorder="1" applyAlignment="1">
      <alignment horizontal="center" vertical="center"/>
    </xf>
    <xf numFmtId="38" fontId="40" fillId="0" borderId="41" xfId="48" applyFont="1" applyBorder="1" applyAlignment="1">
      <alignment horizontal="center" vertical="center"/>
    </xf>
    <xf numFmtId="38" fontId="40" fillId="0" borderId="60" xfId="48" applyFont="1" applyBorder="1" applyAlignment="1">
      <alignment horizontal="center" vertical="center"/>
    </xf>
    <xf numFmtId="0" fontId="0" fillId="33" borderId="61" xfId="48" applyNumberFormat="1" applyFont="1" applyFill="1" applyBorder="1" applyAlignment="1">
      <alignment horizontal="center" vertical="center"/>
    </xf>
    <xf numFmtId="0" fontId="0" fillId="33" borderId="62" xfId="48" applyNumberFormat="1" applyFont="1" applyFill="1" applyBorder="1" applyAlignment="1">
      <alignment horizontal="center" vertical="center"/>
    </xf>
    <xf numFmtId="9" fontId="0" fillId="0" borderId="63" xfId="42" applyFont="1" applyBorder="1" applyAlignment="1">
      <alignment horizontal="center" vertical="center"/>
    </xf>
    <xf numFmtId="0" fontId="0" fillId="33" borderId="64" xfId="48" applyNumberFormat="1" applyFont="1" applyFill="1" applyBorder="1" applyAlignment="1">
      <alignment horizontal="center" vertical="center"/>
    </xf>
    <xf numFmtId="0" fontId="0" fillId="33" borderId="65" xfId="48" applyNumberFormat="1" applyFont="1" applyFill="1" applyBorder="1" applyAlignment="1">
      <alignment horizontal="center" vertical="center"/>
    </xf>
    <xf numFmtId="0" fontId="0" fillId="33" borderId="38" xfId="48" applyNumberFormat="1" applyFont="1" applyFill="1" applyBorder="1" applyAlignment="1">
      <alignment horizontal="center" vertical="center"/>
    </xf>
    <xf numFmtId="0" fontId="0" fillId="33" borderId="50" xfId="48" applyNumberFormat="1" applyFont="1" applyFill="1" applyBorder="1" applyAlignment="1">
      <alignment horizontal="center" vertical="center"/>
    </xf>
    <xf numFmtId="0" fontId="0" fillId="0" borderId="66" xfId="48" applyNumberFormat="1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A1" sqref="A1:L1"/>
    </sheetView>
  </sheetViews>
  <sheetFormatPr defaultColWidth="9.140625" defaultRowHeight="21" customHeight="1"/>
  <cols>
    <col min="1" max="1" width="5.57421875" style="32" customWidth="1"/>
    <col min="2" max="2" width="13.57421875" style="32" customWidth="1"/>
    <col min="3" max="9" width="9.57421875" style="32" customWidth="1"/>
    <col min="10" max="11" width="11.57421875" style="32" customWidth="1"/>
    <col min="12" max="16384" width="9.00390625" style="32" customWidth="1"/>
  </cols>
  <sheetData>
    <row r="1" spans="1:12" s="43" customFormat="1" ht="21" customHeight="1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ht="21" customHeight="1" thickBot="1"/>
    <row r="3" spans="1:4" ht="21" customHeight="1">
      <c r="A3" s="53" t="s">
        <v>11</v>
      </c>
      <c r="B3" s="54"/>
      <c r="C3" s="55">
        <v>120000</v>
      </c>
      <c r="D3" s="56"/>
    </row>
    <row r="4" spans="1:7" ht="21" customHeight="1" thickBot="1">
      <c r="A4" s="57" t="s">
        <v>10</v>
      </c>
      <c r="B4" s="58"/>
      <c r="C4" s="59">
        <f>C3-J28</f>
        <v>2485</v>
      </c>
      <c r="D4" s="60"/>
      <c r="F4" s="33"/>
      <c r="G4" s="33"/>
    </row>
    <row r="5" ht="21" customHeight="1" thickBot="1"/>
    <row r="6" spans="1:12" ht="21" customHeight="1">
      <c r="A6" s="64" t="s">
        <v>5</v>
      </c>
      <c r="B6" s="65"/>
      <c r="C6" s="16">
        <v>40391</v>
      </c>
      <c r="D6" s="17">
        <v>40392</v>
      </c>
      <c r="E6" s="17">
        <v>40393</v>
      </c>
      <c r="F6" s="17">
        <v>40394</v>
      </c>
      <c r="G6" s="17">
        <v>40395</v>
      </c>
      <c r="H6" s="17">
        <v>40396</v>
      </c>
      <c r="I6" s="18">
        <v>40397</v>
      </c>
      <c r="J6" s="61" t="s">
        <v>6</v>
      </c>
      <c r="K6" s="61" t="s">
        <v>33</v>
      </c>
      <c r="L6" s="50" t="s">
        <v>9</v>
      </c>
    </row>
    <row r="7" spans="1:12" ht="21" customHeight="1" thickBot="1">
      <c r="A7" s="66"/>
      <c r="B7" s="67"/>
      <c r="C7" s="34" t="s">
        <v>7</v>
      </c>
      <c r="D7" s="35" t="s">
        <v>0</v>
      </c>
      <c r="E7" s="35" t="s">
        <v>8</v>
      </c>
      <c r="F7" s="35" t="s">
        <v>1</v>
      </c>
      <c r="G7" s="35" t="s">
        <v>2</v>
      </c>
      <c r="H7" s="35" t="s">
        <v>3</v>
      </c>
      <c r="I7" s="36" t="s">
        <v>4</v>
      </c>
      <c r="J7" s="62"/>
      <c r="K7" s="62"/>
      <c r="L7" s="51"/>
    </row>
    <row r="8" spans="1:12" ht="21" customHeight="1">
      <c r="A8" s="68" t="s">
        <v>12</v>
      </c>
      <c r="B8" s="37" t="s">
        <v>13</v>
      </c>
      <c r="C8" s="10"/>
      <c r="D8" s="11">
        <v>350</v>
      </c>
      <c r="E8" s="11">
        <v>350</v>
      </c>
      <c r="F8" s="11">
        <v>350</v>
      </c>
      <c r="G8" s="11">
        <v>350</v>
      </c>
      <c r="H8" s="11">
        <v>350</v>
      </c>
      <c r="I8" s="12">
        <v>350</v>
      </c>
      <c r="J8" s="24">
        <f>C8+D8+E8+F8+G8+H8+I8</f>
        <v>2100</v>
      </c>
      <c r="K8" s="30">
        <f>J8/7</f>
        <v>300</v>
      </c>
      <c r="L8" s="63">
        <f>(J8+J9+J10+J11)/J28</f>
        <v>0.146449389439646</v>
      </c>
    </row>
    <row r="9" spans="1:12" ht="21" customHeight="1">
      <c r="A9" s="48"/>
      <c r="B9" s="38" t="s">
        <v>14</v>
      </c>
      <c r="C9" s="1">
        <v>120</v>
      </c>
      <c r="D9" s="2">
        <v>780</v>
      </c>
      <c r="E9" s="2">
        <v>650</v>
      </c>
      <c r="F9" s="2">
        <v>400</v>
      </c>
      <c r="G9" s="2">
        <v>780</v>
      </c>
      <c r="H9" s="2">
        <v>120</v>
      </c>
      <c r="I9" s="3">
        <v>1200</v>
      </c>
      <c r="J9" s="25">
        <f aca="true" t="shared" si="0" ref="J9:J27">C9+D9+E9+F9+G9+H9+I9</f>
        <v>4050</v>
      </c>
      <c r="K9" s="22">
        <f aca="true" t="shared" si="1" ref="K9:K27">J9/7</f>
        <v>578.5714285714286</v>
      </c>
      <c r="L9" s="46"/>
    </row>
    <row r="10" spans="1:12" ht="21" customHeight="1">
      <c r="A10" s="48"/>
      <c r="B10" s="38" t="s">
        <v>15</v>
      </c>
      <c r="C10" s="1">
        <v>900</v>
      </c>
      <c r="D10" s="2">
        <v>240</v>
      </c>
      <c r="E10" s="2">
        <v>420</v>
      </c>
      <c r="F10" s="2">
        <v>3600</v>
      </c>
      <c r="G10" s="2">
        <v>560</v>
      </c>
      <c r="H10" s="2">
        <v>560</v>
      </c>
      <c r="I10" s="3">
        <v>780</v>
      </c>
      <c r="J10" s="25">
        <f t="shared" si="0"/>
        <v>7060</v>
      </c>
      <c r="K10" s="22">
        <f t="shared" si="1"/>
        <v>1008.5714285714286</v>
      </c>
      <c r="L10" s="46"/>
    </row>
    <row r="11" spans="1:12" ht="21" customHeight="1">
      <c r="A11" s="49"/>
      <c r="B11" s="39" t="s">
        <v>16</v>
      </c>
      <c r="C11" s="7"/>
      <c r="D11" s="8"/>
      <c r="E11" s="8"/>
      <c r="F11" s="8"/>
      <c r="G11" s="8"/>
      <c r="H11" s="8">
        <v>4000</v>
      </c>
      <c r="I11" s="9"/>
      <c r="J11" s="26">
        <f t="shared" si="0"/>
        <v>4000</v>
      </c>
      <c r="K11" s="23">
        <f t="shared" si="1"/>
        <v>571.4285714285714</v>
      </c>
      <c r="L11" s="47"/>
    </row>
    <row r="12" spans="1:12" ht="21" customHeight="1">
      <c r="A12" s="48" t="s">
        <v>18</v>
      </c>
      <c r="B12" s="40" t="s">
        <v>19</v>
      </c>
      <c r="C12" s="13">
        <v>320</v>
      </c>
      <c r="D12" s="14">
        <v>320</v>
      </c>
      <c r="E12" s="14">
        <v>320</v>
      </c>
      <c r="F12" s="14">
        <v>320</v>
      </c>
      <c r="G12" s="14">
        <v>320</v>
      </c>
      <c r="H12" s="14">
        <v>320</v>
      </c>
      <c r="I12" s="15">
        <v>640</v>
      </c>
      <c r="J12" s="27">
        <f t="shared" si="0"/>
        <v>2560</v>
      </c>
      <c r="K12" s="21">
        <f t="shared" si="1"/>
        <v>365.7142857142857</v>
      </c>
      <c r="L12" s="46">
        <f>(J12+J13+J14+J15)/J28</f>
        <v>0.055014253499553245</v>
      </c>
    </row>
    <row r="13" spans="1:12" ht="21" customHeight="1">
      <c r="A13" s="48"/>
      <c r="B13" s="38" t="s">
        <v>20</v>
      </c>
      <c r="C13" s="1">
        <v>220</v>
      </c>
      <c r="D13" s="2">
        <v>220</v>
      </c>
      <c r="E13" s="2">
        <v>220</v>
      </c>
      <c r="F13" s="2">
        <v>220</v>
      </c>
      <c r="G13" s="2">
        <v>220</v>
      </c>
      <c r="H13" s="2">
        <v>440</v>
      </c>
      <c r="I13" s="3"/>
      <c r="J13" s="25">
        <f t="shared" si="0"/>
        <v>1540</v>
      </c>
      <c r="K13" s="22">
        <f t="shared" si="1"/>
        <v>220</v>
      </c>
      <c r="L13" s="46"/>
    </row>
    <row r="14" spans="1:12" ht="21" customHeight="1">
      <c r="A14" s="48"/>
      <c r="B14" s="38" t="s">
        <v>21</v>
      </c>
      <c r="C14" s="1">
        <v>105</v>
      </c>
      <c r="D14" s="2">
        <v>105</v>
      </c>
      <c r="E14" s="2">
        <v>105</v>
      </c>
      <c r="F14" s="2">
        <v>105</v>
      </c>
      <c r="G14" s="2">
        <v>105</v>
      </c>
      <c r="H14" s="2">
        <v>105</v>
      </c>
      <c r="I14" s="3">
        <v>105</v>
      </c>
      <c r="J14" s="25">
        <f t="shared" si="0"/>
        <v>735</v>
      </c>
      <c r="K14" s="22">
        <f t="shared" si="1"/>
        <v>105</v>
      </c>
      <c r="L14" s="46"/>
    </row>
    <row r="15" spans="1:12" ht="21" customHeight="1">
      <c r="A15" s="49"/>
      <c r="B15" s="39" t="s">
        <v>22</v>
      </c>
      <c r="C15" s="7"/>
      <c r="D15" s="8">
        <v>400</v>
      </c>
      <c r="E15" s="8"/>
      <c r="F15" s="8">
        <v>1230</v>
      </c>
      <c r="G15" s="8"/>
      <c r="H15" s="8"/>
      <c r="I15" s="9"/>
      <c r="J15" s="26">
        <f t="shared" si="0"/>
        <v>1630</v>
      </c>
      <c r="K15" s="23">
        <f t="shared" si="1"/>
        <v>232.85714285714286</v>
      </c>
      <c r="L15" s="47"/>
    </row>
    <row r="16" spans="1:12" ht="21" customHeight="1">
      <c r="A16" s="48" t="s">
        <v>29</v>
      </c>
      <c r="B16" s="40" t="s">
        <v>30</v>
      </c>
      <c r="C16" s="13"/>
      <c r="D16" s="14">
        <v>15000</v>
      </c>
      <c r="E16" s="14"/>
      <c r="F16" s="14"/>
      <c r="G16" s="14"/>
      <c r="H16" s="14"/>
      <c r="I16" s="15"/>
      <c r="J16" s="27">
        <f t="shared" si="0"/>
        <v>15000</v>
      </c>
      <c r="K16" s="21">
        <f t="shared" si="1"/>
        <v>2142.8571428571427</v>
      </c>
      <c r="L16" s="46">
        <f>(J16+J17+J18+J19)/J28</f>
        <v>0.18584861507041656</v>
      </c>
    </row>
    <row r="17" spans="1:12" ht="21" customHeight="1">
      <c r="A17" s="48"/>
      <c r="B17" s="38" t="s">
        <v>31</v>
      </c>
      <c r="C17" s="1"/>
      <c r="D17" s="2"/>
      <c r="E17" s="2"/>
      <c r="F17" s="2"/>
      <c r="G17" s="2">
        <v>6840</v>
      </c>
      <c r="H17" s="2"/>
      <c r="I17" s="3"/>
      <c r="J17" s="25">
        <f t="shared" si="0"/>
        <v>6840</v>
      </c>
      <c r="K17" s="22">
        <f t="shared" si="1"/>
        <v>977.1428571428571</v>
      </c>
      <c r="L17" s="46"/>
    </row>
    <row r="18" spans="1:12" ht="21" customHeight="1">
      <c r="A18" s="48"/>
      <c r="B18" s="38"/>
      <c r="C18" s="1"/>
      <c r="D18" s="2"/>
      <c r="E18" s="2"/>
      <c r="F18" s="2"/>
      <c r="G18" s="2"/>
      <c r="H18" s="2"/>
      <c r="I18" s="3"/>
      <c r="J18" s="25">
        <f t="shared" si="0"/>
        <v>0</v>
      </c>
      <c r="K18" s="22">
        <f t="shared" si="1"/>
        <v>0</v>
      </c>
      <c r="L18" s="46"/>
    </row>
    <row r="19" spans="1:12" ht="21" customHeight="1">
      <c r="A19" s="49"/>
      <c r="B19" s="39"/>
      <c r="C19" s="7"/>
      <c r="D19" s="8"/>
      <c r="E19" s="8"/>
      <c r="F19" s="8"/>
      <c r="G19" s="8"/>
      <c r="H19" s="8"/>
      <c r="I19" s="9"/>
      <c r="J19" s="26">
        <f t="shared" si="0"/>
        <v>0</v>
      </c>
      <c r="K19" s="23">
        <f t="shared" si="1"/>
        <v>0</v>
      </c>
      <c r="L19" s="47"/>
    </row>
    <row r="20" spans="1:12" ht="21" customHeight="1">
      <c r="A20" s="48" t="s">
        <v>17</v>
      </c>
      <c r="B20" s="40" t="s">
        <v>23</v>
      </c>
      <c r="C20" s="13"/>
      <c r="D20" s="14"/>
      <c r="E20" s="14"/>
      <c r="F20" s="14"/>
      <c r="G20" s="14"/>
      <c r="H20" s="14"/>
      <c r="I20" s="15">
        <v>21000</v>
      </c>
      <c r="J20" s="27">
        <f t="shared" si="0"/>
        <v>21000</v>
      </c>
      <c r="K20" s="21">
        <f t="shared" si="1"/>
        <v>3000</v>
      </c>
      <c r="L20" s="46">
        <f>(J20+J21+J22+J23)/J28</f>
        <v>0.25103178317661573</v>
      </c>
    </row>
    <row r="21" spans="1:12" ht="21" customHeight="1">
      <c r="A21" s="48"/>
      <c r="B21" s="38" t="s">
        <v>24</v>
      </c>
      <c r="C21" s="1"/>
      <c r="D21" s="2"/>
      <c r="E21" s="2"/>
      <c r="F21" s="2"/>
      <c r="G21" s="2"/>
      <c r="H21" s="2"/>
      <c r="I21" s="3">
        <v>6000</v>
      </c>
      <c r="J21" s="25">
        <f t="shared" si="0"/>
        <v>6000</v>
      </c>
      <c r="K21" s="22">
        <f t="shared" si="1"/>
        <v>857.1428571428571</v>
      </c>
      <c r="L21" s="46"/>
    </row>
    <row r="22" spans="1:12" ht="21" customHeight="1">
      <c r="A22" s="48"/>
      <c r="B22" s="38" t="s">
        <v>25</v>
      </c>
      <c r="C22" s="1">
        <v>2500</v>
      </c>
      <c r="D22" s="2"/>
      <c r="E22" s="2"/>
      <c r="F22" s="2"/>
      <c r="G22" s="2"/>
      <c r="H22" s="2"/>
      <c r="I22" s="3"/>
      <c r="J22" s="25">
        <f t="shared" si="0"/>
        <v>2500</v>
      </c>
      <c r="K22" s="22">
        <f t="shared" si="1"/>
        <v>357.14285714285717</v>
      </c>
      <c r="L22" s="46"/>
    </row>
    <row r="23" spans="1:12" ht="21" customHeight="1">
      <c r="A23" s="49"/>
      <c r="B23" s="39"/>
      <c r="C23" s="4"/>
      <c r="D23" s="5"/>
      <c r="E23" s="5"/>
      <c r="F23" s="5"/>
      <c r="G23" s="5"/>
      <c r="H23" s="5"/>
      <c r="I23" s="6"/>
      <c r="J23" s="28">
        <f t="shared" si="0"/>
        <v>0</v>
      </c>
      <c r="K23" s="23">
        <f t="shared" si="1"/>
        <v>0</v>
      </c>
      <c r="L23" s="46"/>
    </row>
    <row r="24" spans="1:12" ht="21" customHeight="1">
      <c r="A24" s="48" t="s">
        <v>16</v>
      </c>
      <c r="B24" s="40" t="s">
        <v>27</v>
      </c>
      <c r="C24" s="13">
        <v>10000</v>
      </c>
      <c r="D24" s="14"/>
      <c r="E24" s="14"/>
      <c r="F24" s="14"/>
      <c r="G24" s="14"/>
      <c r="H24" s="14"/>
      <c r="I24" s="15"/>
      <c r="J24" s="27">
        <f t="shared" si="0"/>
        <v>10000</v>
      </c>
      <c r="K24" s="21">
        <f t="shared" si="1"/>
        <v>1428.5714285714287</v>
      </c>
      <c r="L24" s="46">
        <f>(J24+J25+J26+J27)/J28</f>
        <v>0.36165595881376844</v>
      </c>
    </row>
    <row r="25" spans="1:12" ht="21" customHeight="1">
      <c r="A25" s="48"/>
      <c r="B25" s="38" t="s">
        <v>26</v>
      </c>
      <c r="C25" s="1"/>
      <c r="D25" s="2"/>
      <c r="E25" s="2">
        <v>5000</v>
      </c>
      <c r="F25" s="2"/>
      <c r="G25" s="2"/>
      <c r="H25" s="2"/>
      <c r="I25" s="3"/>
      <c r="J25" s="25">
        <f t="shared" si="0"/>
        <v>5000</v>
      </c>
      <c r="K25" s="22">
        <f t="shared" si="1"/>
        <v>714.2857142857143</v>
      </c>
      <c r="L25" s="46"/>
    </row>
    <row r="26" spans="1:12" ht="21" customHeight="1">
      <c r="A26" s="48"/>
      <c r="B26" s="38" t="s">
        <v>32</v>
      </c>
      <c r="C26" s="1">
        <v>27500</v>
      </c>
      <c r="D26" s="2"/>
      <c r="E26" s="2"/>
      <c r="F26" s="2"/>
      <c r="G26" s="2"/>
      <c r="H26" s="2"/>
      <c r="I26" s="3"/>
      <c r="J26" s="25">
        <f t="shared" si="0"/>
        <v>27500</v>
      </c>
      <c r="K26" s="22">
        <f t="shared" si="1"/>
        <v>3928.5714285714284</v>
      </c>
      <c r="L26" s="46"/>
    </row>
    <row r="27" spans="1:12" ht="21" customHeight="1">
      <c r="A27" s="48"/>
      <c r="B27" s="41"/>
      <c r="C27" s="4"/>
      <c r="D27" s="5"/>
      <c r="E27" s="5"/>
      <c r="F27" s="5"/>
      <c r="G27" s="5"/>
      <c r="H27" s="5"/>
      <c r="I27" s="6"/>
      <c r="J27" s="28">
        <f t="shared" si="0"/>
        <v>0</v>
      </c>
      <c r="K27" s="23">
        <f t="shared" si="1"/>
        <v>0</v>
      </c>
      <c r="L27" s="46"/>
    </row>
    <row r="28" spans="1:12" ht="33" customHeight="1" thickBot="1">
      <c r="A28" s="44" t="s">
        <v>6</v>
      </c>
      <c r="B28" s="45"/>
      <c r="C28" s="19">
        <f>SUM(C8:C27)</f>
        <v>41665</v>
      </c>
      <c r="D28" s="19">
        <f aca="true" t="shared" si="2" ref="D28:J28">SUM(D8:D27)</f>
        <v>17415</v>
      </c>
      <c r="E28" s="19">
        <f t="shared" si="2"/>
        <v>7065</v>
      </c>
      <c r="F28" s="19">
        <f t="shared" si="2"/>
        <v>6225</v>
      </c>
      <c r="G28" s="19">
        <f t="shared" si="2"/>
        <v>9175</v>
      </c>
      <c r="H28" s="19">
        <f t="shared" si="2"/>
        <v>5895</v>
      </c>
      <c r="I28" s="20">
        <f t="shared" si="2"/>
        <v>30075</v>
      </c>
      <c r="J28" s="29">
        <f t="shared" si="2"/>
        <v>117515</v>
      </c>
      <c r="K28" s="31">
        <f>J28/7</f>
        <v>16787.85714285714</v>
      </c>
      <c r="L28" s="42"/>
    </row>
  </sheetData>
  <sheetProtection/>
  <mergeCells count="20">
    <mergeCell ref="K6:K7"/>
    <mergeCell ref="L24:L27"/>
    <mergeCell ref="L8:L11"/>
    <mergeCell ref="L12:L15"/>
    <mergeCell ref="L20:L23"/>
    <mergeCell ref="A6:B7"/>
    <mergeCell ref="J6:J7"/>
    <mergeCell ref="A8:A11"/>
    <mergeCell ref="A12:A15"/>
    <mergeCell ref="A20:A23"/>
    <mergeCell ref="A28:B28"/>
    <mergeCell ref="L16:L19"/>
    <mergeCell ref="A16:A19"/>
    <mergeCell ref="L6:L7"/>
    <mergeCell ref="A1:L1"/>
    <mergeCell ref="A3:B3"/>
    <mergeCell ref="C3:D3"/>
    <mergeCell ref="A4:B4"/>
    <mergeCell ref="C4:D4"/>
    <mergeCell ref="A24:A27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soumu</cp:lastModifiedBy>
  <cp:lastPrinted>2010-08-09T09:57:26Z</cp:lastPrinted>
  <dcterms:created xsi:type="dcterms:W3CDTF">2010-07-28T06:21:22Z</dcterms:created>
  <dcterms:modified xsi:type="dcterms:W3CDTF">2010-08-10T03:31:26Z</dcterms:modified>
  <cp:category/>
  <cp:version/>
  <cp:contentType/>
  <cp:contentStatus/>
</cp:coreProperties>
</file>